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5480" windowHeight="11640" activeTab="0"/>
  </bookViews>
  <sheets>
    <sheet name="modelli" sheetId="1" r:id="rId1"/>
  </sheets>
  <definedNames>
    <definedName name="_xlnm.Print_Area" localSheetId="0">'modelli'!$A$1:$E$23</definedName>
  </definedNames>
  <calcPr fullCalcOnLoad="1"/>
</workbook>
</file>

<file path=xl/sharedStrings.xml><?xml version="1.0" encoding="utf-8"?>
<sst xmlns="http://schemas.openxmlformats.org/spreadsheetml/2006/main" count="26" uniqueCount="19">
  <si>
    <t>intermedio dato</t>
  </si>
  <si>
    <t>intermedio calcolato</t>
  </si>
  <si>
    <t>valori limite</t>
  </si>
  <si>
    <t>Epi limite --&gt;&gt;</t>
  </si>
  <si>
    <t>escursione GG</t>
  </si>
  <si>
    <t>Ep limite per S/V = 0,2</t>
  </si>
  <si>
    <t>Ep limite per S/V = 0,9</t>
  </si>
  <si>
    <t>escursione rapporto S/V</t>
  </si>
  <si>
    <r>
      <rPr>
        <sz val="11"/>
        <color theme="1"/>
        <rFont val="Calibri"/>
        <family val="2"/>
      </rPr>
      <t xml:space="preserve">Epi limite : min - max - </t>
    </r>
    <r>
      <rPr>
        <b/>
        <i/>
        <sz val="11"/>
        <color indexed="8"/>
        <rFont val="Calibri"/>
        <family val="2"/>
      </rPr>
      <t>di progetto</t>
    </r>
  </si>
  <si>
    <t>Epi limite calcolato -------&gt;&gt;&gt;&gt;</t>
  </si>
  <si>
    <t>Selezionare Zona climatica -----------&gt;&gt;&gt;</t>
  </si>
  <si>
    <t>Inserire valore GG del sito  -----------&gt;&gt;&gt;&gt;</t>
  </si>
  <si>
    <t>Inserire valore S/V dell'edificio -----------&gt;&gt;&gt;</t>
  </si>
  <si>
    <t>ATTENZIONE:</t>
  </si>
  <si>
    <t>info@fbrestauri.com</t>
  </si>
  <si>
    <t>per osservazioni o domande rivolgersi a ------------&gt;&gt;&gt;&gt;</t>
  </si>
  <si>
    <r>
      <t xml:space="preserve">Calcolo dei limiti di epi (Kwh/mq*anno) per GG zona climatica e rapp S/V - </t>
    </r>
    <r>
      <rPr>
        <b/>
        <u val="single"/>
        <sz val="11"/>
        <color indexed="8"/>
        <rFont val="Calibri"/>
        <family val="2"/>
      </rPr>
      <t>residenziale</t>
    </r>
  </si>
  <si>
    <t xml:space="preserve">CALCOLO DEI VALORI DI ENERGIA PRIMARIA INVOLUCRO, AMMESSI DALLA LEGISLAZIONE VIGENTE A PARTIRE DALL'1/1/2010, IN FUNZIONE DELLA ZONA CLIMATICA, DEL VALORE  DEI GRADI GIORNO DEL SITO DI PROGETTO E DEL RAPPORTO DI FORMA DELL'EDIFICIO </t>
  </si>
  <si>
    <t>Sel. Zona climatica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</si>
</sst>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2" fontId="0" fillId="0" borderId="10" xfId="0" applyNumberFormat="1" applyBorder="1" applyAlignment="1" applyProtection="1">
      <alignment horizontal="center"/>
      <protection hidden="1"/>
    </xf>
    <xf numFmtId="2" fontId="22" fillId="33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/>
      <protection hidden="1"/>
    </xf>
    <xf numFmtId="2" fontId="0" fillId="0" borderId="10" xfId="0" applyNumberFormat="1" applyFill="1" applyBorder="1" applyAlignment="1" applyProtection="1">
      <alignment horizontal="center"/>
      <protection hidden="1"/>
    </xf>
    <xf numFmtId="2" fontId="22" fillId="0" borderId="11" xfId="0" applyNumberFormat="1" applyFont="1" applyFill="1" applyBorder="1" applyAlignment="1" applyProtection="1">
      <alignment horizontal="center"/>
      <protection hidden="1"/>
    </xf>
    <xf numFmtId="2" fontId="0" fillId="0" borderId="14" xfId="0" applyNumberForma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2" fontId="0" fillId="0" borderId="15" xfId="0" applyNumberForma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46" fillId="0" borderId="13" xfId="0" applyFont="1" applyBorder="1" applyAlignment="1" applyProtection="1">
      <alignment/>
      <protection hidden="1"/>
    </xf>
    <xf numFmtId="0" fontId="43" fillId="0" borderId="11" xfId="0" applyFont="1" applyBorder="1" applyAlignment="1" applyProtection="1">
      <alignment horizontal="center"/>
      <protection hidden="1"/>
    </xf>
    <xf numFmtId="2" fontId="47" fillId="33" borderId="14" xfId="0" applyNumberFormat="1" applyFont="1" applyFill="1" applyBorder="1" applyAlignment="1" applyProtection="1">
      <alignment horizontal="center"/>
      <protection hidden="1"/>
    </xf>
    <xf numFmtId="2" fontId="48" fillId="33" borderId="11" xfId="0" applyNumberFormat="1" applyFont="1" applyFill="1" applyBorder="1" applyAlignment="1" applyProtection="1">
      <alignment horizontal="center"/>
      <protection hidden="1"/>
    </xf>
    <xf numFmtId="0" fontId="49" fillId="0" borderId="11" xfId="0" applyFont="1" applyFill="1" applyBorder="1" applyAlignment="1" applyProtection="1">
      <alignment horizontal="center"/>
      <protection hidden="1"/>
    </xf>
    <xf numFmtId="2" fontId="0" fillId="34" borderId="11" xfId="0" applyNumberFormat="1" applyFill="1" applyBorder="1" applyAlignment="1" applyProtection="1">
      <alignment horizontal="center"/>
      <protection hidden="1"/>
    </xf>
    <xf numFmtId="2" fontId="0" fillId="34" borderId="15" xfId="0" applyNumberFormat="1" applyFill="1" applyBorder="1" applyAlignment="1" applyProtection="1">
      <alignment horizontal="center"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hidden="1"/>
    </xf>
    <xf numFmtId="0" fontId="32" fillId="0" borderId="0" xfId="36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brestauri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E64"/>
  <sheetViews>
    <sheetView showZeros="0" tabSelected="1" zoomScale="110" zoomScaleNormal="110" zoomScalePageLayoutView="0" workbookViewId="0" topLeftCell="A1">
      <selection activeCell="B4" sqref="B4"/>
    </sheetView>
  </sheetViews>
  <sheetFormatPr defaultColWidth="9.140625" defaultRowHeight="15"/>
  <cols>
    <col min="1" max="1" width="49.140625" style="1" bestFit="1" customWidth="1"/>
    <col min="2" max="2" width="17.8515625" style="1" bestFit="1" customWidth="1"/>
    <col min="3" max="5" width="19.140625" style="1" customWidth="1"/>
    <col min="6" max="6" width="11.7109375" style="1" bestFit="1" customWidth="1"/>
    <col min="7" max="10" width="9.140625" style="1" customWidth="1"/>
    <col min="11" max="11" width="12.421875" style="1" bestFit="1" customWidth="1"/>
    <col min="12" max="16384" width="9.140625" style="1" customWidth="1"/>
  </cols>
  <sheetData>
    <row r="1" spans="1:5" ht="15">
      <c r="A1" s="35" t="s">
        <v>17</v>
      </c>
      <c r="B1" s="36"/>
      <c r="C1" s="36"/>
      <c r="D1" s="36"/>
      <c r="E1" s="36"/>
    </row>
    <row r="2" spans="1:5" ht="15">
      <c r="A2" s="36"/>
      <c r="B2" s="36"/>
      <c r="C2" s="36"/>
      <c r="D2" s="36"/>
      <c r="E2" s="36"/>
    </row>
    <row r="3" spans="1:5" ht="15">
      <c r="A3" s="27"/>
      <c r="B3" s="27"/>
      <c r="C3" s="27"/>
      <c r="D3" s="27"/>
      <c r="E3" s="27"/>
    </row>
    <row r="4" spans="1:2" ht="15">
      <c r="A4" s="18" t="s">
        <v>10</v>
      </c>
      <c r="B4" s="26" t="s">
        <v>18</v>
      </c>
    </row>
    <row r="5" spans="1:2" ht="15">
      <c r="A5" s="18" t="s">
        <v>11</v>
      </c>
      <c r="B5" s="26"/>
    </row>
    <row r="6" spans="1:2" ht="15">
      <c r="A6" s="18" t="s">
        <v>12</v>
      </c>
      <c r="B6" s="26"/>
    </row>
    <row r="7" spans="1:2" ht="18.75">
      <c r="A7" s="21" t="s">
        <v>9</v>
      </c>
      <c r="B7" s="20">
        <f>E19</f>
      </c>
    </row>
    <row r="8" ht="15">
      <c r="B8" s="31"/>
    </row>
    <row r="9" spans="1:5" ht="15.75" thickBot="1">
      <c r="A9" s="30"/>
      <c r="B9" s="30"/>
      <c r="C9" s="30"/>
      <c r="D9" s="30"/>
      <c r="E9" s="30"/>
    </row>
    <row r="10" spans="1:5" ht="15.75" thickBot="1">
      <c r="A10" s="32" t="s">
        <v>16</v>
      </c>
      <c r="B10" s="32"/>
      <c r="C10" s="32"/>
      <c r="D10" s="32"/>
      <c r="E10" s="32"/>
    </row>
    <row r="11" spans="1:5" s="2" customFormat="1" ht="15">
      <c r="A11" s="6"/>
      <c r="B11" s="33" t="s">
        <v>2</v>
      </c>
      <c r="C11" s="34"/>
      <c r="D11" s="12" t="s">
        <v>0</v>
      </c>
      <c r="E11" s="13" t="s">
        <v>1</v>
      </c>
    </row>
    <row r="12" spans="1:5" s="2" customFormat="1" ht="15">
      <c r="A12" s="6" t="s">
        <v>4</v>
      </c>
      <c r="B12" s="7">
        <f>IF(B4="A",0,IF(B4="B",601,IF(B4="C",901,IF(B4="D",1401,IF(B4="E,F",2101,"")))))</f>
      </c>
      <c r="C12" s="7">
        <f>IF(B4="A",600,IF(B4="B",900,IF(B4="C",1400,IF(B4="D",2100,IF(B4="E,F",3000,"")))))</f>
      </c>
      <c r="D12" s="22">
        <f>B5</f>
        <v>0</v>
      </c>
      <c r="E12" s="23">
        <f>B6</f>
        <v>0</v>
      </c>
    </row>
    <row r="13" spans="1:5" s="2" customFormat="1" ht="15.75" thickBot="1">
      <c r="A13" s="8" t="s">
        <v>5</v>
      </c>
      <c r="B13" s="9">
        <f>IF(B4="A",0,IF(B4="B",8.5,IF(B4="C",12.8,IF(B4="D",21.3,IF(B4="E,F",34,"")))))</f>
      </c>
      <c r="C13" s="9">
        <f>IF(B4="A",8.5,IF(B4="B",12.8,IF(B4="C",21.3,IF(B4="D",34,IF(B4="E,F",46.8,"")))))</f>
      </c>
      <c r="D13" s="10"/>
      <c r="E13" s="11">
        <f>IF(AND(D12&lt;&gt;0,D13=0),B13+(C13-B13)/(C12-B12)*(D12-B12),"")</f>
      </c>
    </row>
    <row r="14" spans="1:5" s="2" customFormat="1" ht="15">
      <c r="A14" s="6"/>
      <c r="B14" s="15" t="s">
        <v>2</v>
      </c>
      <c r="C14" s="16"/>
      <c r="D14" s="12" t="s">
        <v>0</v>
      </c>
      <c r="E14" s="13" t="s">
        <v>1</v>
      </c>
    </row>
    <row r="15" spans="1:5" s="2" customFormat="1" ht="15">
      <c r="A15" s="6" t="s">
        <v>4</v>
      </c>
      <c r="B15" s="7">
        <f>IF(B4="A",0,IF(B4="B",601,IF(B4="C",901,IF(B4="D",1401,IF(B4="E,F",2101,"")))))</f>
      </c>
      <c r="C15" s="7">
        <f>IF(B4="A",600,IF(B4="B",900,IF(B4="C",1400,IF(B4="D",2100,IF(B4="E,F",3000,"")))))</f>
      </c>
      <c r="D15" s="7">
        <f>B5</f>
        <v>0</v>
      </c>
      <c r="E15" s="14">
        <f>B6</f>
        <v>0</v>
      </c>
    </row>
    <row r="16" spans="1:5" s="2" customFormat="1" ht="15.75" thickBot="1">
      <c r="A16" s="8" t="s">
        <v>6</v>
      </c>
      <c r="B16" s="9">
        <f>IF(B4="A",0,IF(B4="B",36,IF(B4="C",48,IF(B4="D",68,IF(B4="E,F",88,"")))))</f>
      </c>
      <c r="C16" s="9">
        <f>IF(B4="A",36,IF(B4="B",48,IF(B4="C",68,IF(B4="D",88,IF(B4="E,F",116,"")))))</f>
      </c>
      <c r="D16" s="10"/>
      <c r="E16" s="11">
        <f>IF(AND(D15&lt;&gt;0,D16=0),B16+(C16-B16)/(C15-B15)*(D15-B15),"")</f>
      </c>
    </row>
    <row r="17" spans="1:5" s="2" customFormat="1" ht="15">
      <c r="A17" s="6"/>
      <c r="B17" s="15" t="s">
        <v>2</v>
      </c>
      <c r="C17" s="16"/>
      <c r="D17" s="12" t="s">
        <v>0</v>
      </c>
      <c r="E17" s="13" t="s">
        <v>1</v>
      </c>
    </row>
    <row r="18" spans="1:5" s="2" customFormat="1" ht="15">
      <c r="A18" s="6" t="s">
        <v>7</v>
      </c>
      <c r="B18" s="7">
        <v>0.2</v>
      </c>
      <c r="C18" s="7">
        <v>0.9</v>
      </c>
      <c r="D18" s="7">
        <f>B6</f>
        <v>0</v>
      </c>
      <c r="E18" s="14"/>
    </row>
    <row r="19" spans="1:5" s="2" customFormat="1" ht="15.75" thickBot="1">
      <c r="A19" s="17" t="s">
        <v>8</v>
      </c>
      <c r="B19" s="3">
        <f>E13</f>
      </c>
      <c r="C19" s="3">
        <f>E16</f>
      </c>
      <c r="D19" s="4" t="s">
        <v>3</v>
      </c>
      <c r="E19" s="19">
        <f>IF(D18&lt;&gt;0,B19+(C19-B19)/(C18-B18)*(D18-B18),"")</f>
      </c>
    </row>
    <row r="20" spans="1:5" s="2" customFormat="1" ht="15">
      <c r="A20" s="29"/>
      <c r="B20" s="29"/>
      <c r="C20" s="29"/>
      <c r="D20" s="29"/>
      <c r="E20" s="29"/>
    </row>
    <row r="21" spans="1:5" s="2" customFormat="1" ht="15">
      <c r="A21" s="29"/>
      <c r="B21" s="29"/>
      <c r="C21" s="29"/>
      <c r="D21" s="29"/>
      <c r="E21" s="29"/>
    </row>
    <row r="22" s="2" customFormat="1" ht="15">
      <c r="A22" s="5" t="s">
        <v>13</v>
      </c>
    </row>
    <row r="23" spans="1:2" s="2" customFormat="1" ht="15">
      <c r="A23" s="5" t="s">
        <v>15</v>
      </c>
      <c r="B23" s="28" t="s">
        <v>14</v>
      </c>
    </row>
    <row r="24" s="2" customFormat="1" ht="15">
      <c r="A24" s="28"/>
    </row>
    <row r="27" ht="15">
      <c r="A27" s="5"/>
    </row>
    <row r="28" ht="15">
      <c r="A28" s="5"/>
    </row>
    <row r="29" ht="15">
      <c r="A29" s="5"/>
    </row>
    <row r="32" ht="15">
      <c r="A32" s="5"/>
    </row>
    <row r="33" ht="15">
      <c r="A33" s="5"/>
    </row>
    <row r="34" ht="15">
      <c r="A34" s="5"/>
    </row>
    <row r="45" ht="15">
      <c r="A45" s="24"/>
    </row>
    <row r="46" ht="15">
      <c r="A46" s="24"/>
    </row>
    <row r="47" ht="15">
      <c r="A47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5"/>
    </row>
  </sheetData>
  <sheetProtection password="C4C3" sheet="1" selectLockedCells="1"/>
  <mergeCells count="3">
    <mergeCell ref="A10:E10"/>
    <mergeCell ref="B11:C11"/>
    <mergeCell ref="A1:E2"/>
  </mergeCells>
  <dataValidations count="5">
    <dataValidation type="custom" allowBlank="1" showInputMessage="1" showErrorMessage="1" promptTitle="gradi giorno" prompt="valore compreso tra quelli indicati alle celle B12 e C12" errorTitle="ERRORE" error="Immettere un valore compreso tra B12 e C12" sqref="B5">
      <formula1>AND(OR(B5=B12,B5&gt;B12),OR(B5&lt;C12,B5=C12))</formula1>
    </dataValidation>
    <dataValidation allowBlank="1" showInputMessage="1" showErrorMessage="1" promptTitle="inserire " prompt="il valore dei GG del sito" sqref="D12"/>
    <dataValidation allowBlank="1" showInputMessage="1" showErrorMessage="1" promptTitle="Inserire " prompt="valore di S/V dell'immobile" sqref="E12"/>
    <dataValidation type="list" allowBlank="1" showInputMessage="1" showErrorMessage="1" promptTitle="SELEZIONARE" prompt="zona climatica" sqref="B4">
      <formula1>"Sel. Zona climatica,A,B,C,D,E,F"</formula1>
    </dataValidation>
    <dataValidation type="custom" allowBlank="1" showInputMessage="1" showErrorMessage="1" promptTitle="Rapporto (min  0,2 - max  0,9)" prompt="tra la superfice lorda disperdente e il volume lordo da riscaldare" errorTitle="ATTENZIONE:" error="il valore deve essere compreso tra 0,2 e 0,9" sqref="B6">
      <formula1>AND(OR(B6=0.2,B6&gt;0.2),OR(B6&lt;0.9,B6=0.9))</formula1>
    </dataValidation>
  </dataValidations>
  <hyperlinks>
    <hyperlink ref="B23" r:id="rId1" display="info@fbrestauri.com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 Testa</dc:creator>
  <cp:keywords/>
  <dc:description/>
  <cp:lastModifiedBy>Ugo Testa</cp:lastModifiedBy>
  <cp:lastPrinted>2009-09-08T10:22:39Z</cp:lastPrinted>
  <dcterms:created xsi:type="dcterms:W3CDTF">2009-06-24T09:32:00Z</dcterms:created>
  <dcterms:modified xsi:type="dcterms:W3CDTF">2011-04-10T11:46:05Z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